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versal ledger" sheetId="2" state="visible" r:id="rId2"/>
    <sheet xmlns:r="http://schemas.openxmlformats.org/officeDocument/2006/relationships" name="Formula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"/>
  </numFmts>
  <fonts count="3">
    <font>
      <name val="Calibri"/>
      <family val="2"/>
      <color theme="1"/>
      <sz val="11"/>
      <scheme val="minor"/>
    </font>
    <font>
      <b val="1"/>
    </font>
    <font>
      <color rgb="001F4FBF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FICTIONAL EXAMPLE. Cost per signed franchise calculator. Edit blue inputs (A-K); results (L-R) recalculate. Currency USD. Cutoff 2026-09-30. Unit = signed franchise agreement. Net = cohort's gross signings minus reversals of those same agreements by the cutoff. Age = whole months from cohort month end to cutoff.</t>
        </is>
      </c>
    </row>
    <row r="3">
      <c r="A3" t="inlineStr">
        <is>
          <t>Cohort (first inquiry month)</t>
        </is>
      </c>
      <c r="B3" t="inlineStr">
        <is>
          <t>Media spend</t>
        </is>
      </c>
      <c r="C3" t="inlineStr">
        <is>
          <t>Other included cost (agency, production, recruitment staff allocation)</t>
        </is>
      </c>
      <c r="D3" t="inlineStr">
        <is>
          <t>Later allocated cost (e.g. broker success fee for a signing from this cohort)</t>
        </is>
      </c>
      <c r="E3" t="inlineStr">
        <is>
          <t>Inquiries</t>
        </is>
      </c>
      <c r="F3" t="inlineStr">
        <is>
          <t>Graded Qualified</t>
        </is>
      </c>
      <c r="G3" t="inlineStr">
        <is>
          <t>Gross signed agreements (this cohort)</t>
        </is>
      </c>
      <c r="H3" t="inlineStr">
        <is>
          <t>Reversals of this cohort's agreements by cutoff (0 if none; blank = not reported)</t>
        </is>
      </c>
      <c r="I3" t="inlineStr">
        <is>
          <t>Units awarded (net)</t>
        </is>
      </c>
      <c r="J3" t="inlineStr">
        <is>
          <t>Openings</t>
        </is>
      </c>
      <c r="K3" t="inlineStr">
        <is>
          <t>Cohort age (months)</t>
        </is>
      </c>
      <c r="L3" t="inlineStr">
        <is>
          <t>Net signed agreements</t>
        </is>
      </c>
      <c r="M3" t="inlineStr">
        <is>
          <t>Included cost</t>
        </is>
      </c>
      <c r="N3" t="inlineStr">
        <is>
          <t>Qualified rate</t>
        </is>
      </c>
      <c r="O3" t="inlineStr">
        <is>
          <t>Media cost per signed franchise</t>
        </is>
      </c>
      <c r="P3" t="inlineStr">
        <is>
          <t>Included cost per signed franchise</t>
        </is>
      </c>
      <c r="Q3" t="inlineStr">
        <is>
          <t>Included cost per awarded unit</t>
        </is>
      </c>
      <c r="R3" t="inlineStr">
        <is>
          <t>Input check</t>
        </is>
      </c>
    </row>
    <row r="4">
      <c r="A4" s="2" t="inlineStr">
        <is>
          <t>2026-02</t>
        </is>
      </c>
      <c r="B4" s="2" t="n">
        <v>8000</v>
      </c>
      <c r="C4" s="2" t="n">
        <v>4000</v>
      </c>
      <c r="D4" s="2" t="n">
        <v>0</v>
      </c>
      <c r="E4" s="2" t="n">
        <v>110</v>
      </c>
      <c r="F4" s="2" t="n">
        <v>20</v>
      </c>
      <c r="G4" s="2" t="n">
        <v>2</v>
      </c>
      <c r="H4" s="2" t="n">
        <v>1</v>
      </c>
      <c r="I4" s="2" t="n">
        <v>1</v>
      </c>
      <c r="J4" s="2" t="n">
        <v>1</v>
      </c>
      <c r="K4" s="2" t="n">
        <v>7</v>
      </c>
      <c r="L4">
        <f>IF(ISBLANK(G4),"not reported",IF(R4&lt;&gt;"ok",R4,G4-H4))</f>
        <v/>
      </c>
      <c r="M4">
        <f>B4+C4+D4</f>
        <v/>
      </c>
      <c r="N4" s="3">
        <f>IF(OR(ISBLANK(E4),E4=0),"n/a",F4/E4)</f>
        <v/>
      </c>
      <c r="O4" s="4">
        <f>IF(ISBLANK(G4),"not reported",IF(R4&lt;&gt;"ok",R4,IF(L4=0,"not calculable",B4/L4)))</f>
        <v/>
      </c>
      <c r="P4" s="4">
        <f>IF(ISBLANK(G4),"not reported",IF(R4&lt;&gt;"ok",R4,IF(L4=0,"not calculable",M4/L4)))</f>
        <v/>
      </c>
      <c r="Q4" s="4">
        <f>IF(ISBLANK(I4),"not reported",IF(R4&lt;&gt;"ok",R4,IF(OR(NOT(ISNUMBER(I4)),I4&lt;0,I4&lt;&gt;INT(I4)),"invalid units",IF(I4=0,"not calculable",M4/I4))))</f>
        <v/>
      </c>
      <c r="R4">
        <f>IF(ISBLANK(G4),"ok",IF(OR(NOT(ISNUMBER(G4)),G4&lt;0,G4&lt;&gt;INT(G4)),"invalid gross signings",IF(ISBLANK(H4),"reversals not reported",IF(OR(NOT(ISNUMBER(H4)),H4&lt;0,H4&lt;&gt;INT(H4),H4&gt;G4),"invalid reversals","ok"))))</f>
        <v/>
      </c>
    </row>
    <row r="5">
      <c r="A5" s="2" t="inlineStr">
        <is>
          <t>2026-03</t>
        </is>
      </c>
      <c r="B5" s="2" t="n">
        <v>9000</v>
      </c>
      <c r="C5" s="2" t="n">
        <v>4500</v>
      </c>
      <c r="D5" s="2" t="n">
        <v>3000</v>
      </c>
      <c r="E5" s="2" t="n">
        <v>120</v>
      </c>
      <c r="F5" s="2" t="n">
        <v>22</v>
      </c>
      <c r="G5" s="2" t="n">
        <v>3</v>
      </c>
      <c r="H5" s="2" t="n">
        <v>0</v>
      </c>
      <c r="I5" s="2" t="n">
        <v>5</v>
      </c>
      <c r="J5" s="2" t="n">
        <v>1</v>
      </c>
      <c r="K5" s="2" t="n">
        <v>6</v>
      </c>
      <c r="L5">
        <f>IF(ISBLANK(G5),"not reported",IF(R5&lt;&gt;"ok",R5,G5-H5))</f>
        <v/>
      </c>
      <c r="M5">
        <f>B5+C5+D5</f>
        <v/>
      </c>
      <c r="N5" s="3">
        <f>IF(OR(ISBLANK(E5),E5=0),"n/a",F5/E5)</f>
        <v/>
      </c>
      <c r="O5" s="4">
        <f>IF(ISBLANK(G5),"not reported",IF(R5&lt;&gt;"ok",R5,IF(L5=0,"not calculable",B5/L5)))</f>
        <v/>
      </c>
      <c r="P5" s="4">
        <f>IF(ISBLANK(G5),"not reported",IF(R5&lt;&gt;"ok",R5,IF(L5=0,"not calculable",M5/L5)))</f>
        <v/>
      </c>
      <c r="Q5" s="4">
        <f>IF(ISBLANK(I5),"not reported",IF(R5&lt;&gt;"ok",R5,IF(OR(NOT(ISNUMBER(I5)),I5&lt;0,I5&lt;&gt;INT(I5)),"invalid units",IF(I5=0,"not calculable",M5/I5))))</f>
        <v/>
      </c>
      <c r="R5">
        <f>IF(ISBLANK(G5),"ok",IF(OR(NOT(ISNUMBER(G5)),G5&lt;0,G5&lt;&gt;INT(G5)),"invalid gross signings",IF(ISBLANK(H5),"reversals not reported",IF(OR(NOT(ISNUMBER(H5)),H5&lt;0,H5&lt;&gt;INT(H5),H5&gt;G5),"invalid reversals","ok"))))</f>
        <v/>
      </c>
    </row>
    <row r="6">
      <c r="A6" s="2" t="inlineStr">
        <is>
          <t>2026-04</t>
        </is>
      </c>
      <c r="B6" s="2" t="n">
        <v>9000</v>
      </c>
      <c r="C6" s="2" t="n">
        <v>4500</v>
      </c>
      <c r="D6" s="2" t="n">
        <v>0</v>
      </c>
      <c r="E6" s="2" t="n">
        <v>135</v>
      </c>
      <c r="F6" s="2" t="n">
        <v>25</v>
      </c>
      <c r="G6" s="2" t="n">
        <v>1</v>
      </c>
      <c r="H6" s="2" t="n">
        <v>0</v>
      </c>
      <c r="I6" s="2" t="n">
        <v>1</v>
      </c>
      <c r="J6" s="2" t="n">
        <v>0</v>
      </c>
      <c r="K6" s="2" t="n">
        <v>5</v>
      </c>
      <c r="L6">
        <f>IF(ISBLANK(G6),"not reported",IF(R6&lt;&gt;"ok",R6,G6-H6))</f>
        <v/>
      </c>
      <c r="M6">
        <f>B6+C6+D6</f>
        <v/>
      </c>
      <c r="N6" s="3">
        <f>IF(OR(ISBLANK(E6),E6=0),"n/a",F6/E6)</f>
        <v/>
      </c>
      <c r="O6" s="4">
        <f>IF(ISBLANK(G6),"not reported",IF(R6&lt;&gt;"ok",R6,IF(L6=0,"not calculable",B6/L6)))</f>
        <v/>
      </c>
      <c r="P6" s="4">
        <f>IF(ISBLANK(G6),"not reported",IF(R6&lt;&gt;"ok",R6,IF(L6=0,"not calculable",M6/L6)))</f>
        <v/>
      </c>
      <c r="Q6" s="4">
        <f>IF(ISBLANK(I6),"not reported",IF(R6&lt;&gt;"ok",R6,IF(OR(NOT(ISNUMBER(I6)),I6&lt;0,I6&lt;&gt;INT(I6)),"invalid units",IF(I6=0,"not calculable",M6/I6))))</f>
        <v/>
      </c>
      <c r="R6">
        <f>IF(ISBLANK(G6),"ok",IF(OR(NOT(ISNUMBER(G6)),G6&lt;0,G6&lt;&gt;INT(G6)),"invalid gross signings",IF(ISBLANK(H6),"reversals not reported",IF(OR(NOT(ISNUMBER(H6)),H6&lt;0,H6&lt;&gt;INT(H6),H6&gt;G6),"invalid reversals","ok"))))</f>
        <v/>
      </c>
    </row>
    <row r="7">
      <c r="A7" s="2" t="inlineStr">
        <is>
          <t>2026-05</t>
        </is>
      </c>
      <c r="B7" s="2" t="n">
        <v>12000</v>
      </c>
      <c r="C7" s="2" t="n">
        <v>6000</v>
      </c>
      <c r="D7" s="2" t="n">
        <v>0</v>
      </c>
      <c r="E7" s="2" t="n">
        <v>160</v>
      </c>
      <c r="F7" s="2" t="n">
        <v>31</v>
      </c>
      <c r="G7" s="2" t="n">
        <v>0</v>
      </c>
      <c r="H7" s="2" t="n">
        <v>0</v>
      </c>
      <c r="I7" s="2" t="n">
        <v>0</v>
      </c>
      <c r="J7" s="2" t="n">
        <v>0</v>
      </c>
      <c r="K7" s="2" t="n">
        <v>4</v>
      </c>
      <c r="L7">
        <f>IF(ISBLANK(G7),"not reported",IF(R7&lt;&gt;"ok",R7,G7-H7))</f>
        <v/>
      </c>
      <c r="M7">
        <f>B7+C7+D7</f>
        <v/>
      </c>
      <c r="N7" s="3">
        <f>IF(OR(ISBLANK(E7),E7=0),"n/a",F7/E7)</f>
        <v/>
      </c>
      <c r="O7" s="4">
        <f>IF(ISBLANK(G7),"not reported",IF(R7&lt;&gt;"ok",R7,IF(L7=0,"not calculable",B7/L7)))</f>
        <v/>
      </c>
      <c r="P7" s="4">
        <f>IF(ISBLANK(G7),"not reported",IF(R7&lt;&gt;"ok",R7,IF(L7=0,"not calculable",M7/L7)))</f>
        <v/>
      </c>
      <c r="Q7" s="4">
        <f>IF(ISBLANK(I7),"not reported",IF(R7&lt;&gt;"ok",R7,IF(OR(NOT(ISNUMBER(I7)),I7&lt;0,I7&lt;&gt;INT(I7)),"invalid units",IF(I7=0,"not calculable",M7/I7))))</f>
        <v/>
      </c>
      <c r="R7">
        <f>IF(ISBLANK(G7),"ok",IF(OR(NOT(ISNUMBER(G7)),G7&lt;0,G7&lt;&gt;INT(G7)),"invalid gross signings",IF(ISBLANK(H7),"reversals not reported",IF(OR(NOT(ISNUMBER(H7)),H7&lt;0,H7&lt;&gt;INT(H7),H7&gt;G7),"invalid reversals","ok"))))</f>
        <v/>
      </c>
    </row>
    <row r="8">
      <c r="A8" s="2" t="inlineStr">
        <is>
          <t>2026-06</t>
        </is>
      </c>
      <c r="B8" s="2" t="n">
        <v>11000</v>
      </c>
      <c r="C8" s="2" t="n">
        <v>5500</v>
      </c>
      <c r="D8" s="2" t="n">
        <v>0</v>
      </c>
      <c r="E8" s="2" t="n">
        <v>150</v>
      </c>
      <c r="F8" s="2" t="n">
        <v>28</v>
      </c>
      <c r="G8" s="2" t="n"/>
      <c r="H8" s="2" t="n"/>
      <c r="I8" s="2" t="n"/>
      <c r="J8" s="2" t="n"/>
      <c r="K8" s="2" t="n">
        <v>3</v>
      </c>
      <c r="L8">
        <f>IF(ISBLANK(G8),"not reported",IF(R8&lt;&gt;"ok",R8,G8-H8))</f>
        <v/>
      </c>
      <c r="M8">
        <f>B8+C8+D8</f>
        <v/>
      </c>
      <c r="N8" s="3">
        <f>IF(OR(ISBLANK(E8),E8=0),"n/a",F8/E8)</f>
        <v/>
      </c>
      <c r="O8" s="4">
        <f>IF(ISBLANK(G8),"not reported",IF(R8&lt;&gt;"ok",R8,IF(L8=0,"not calculable",B8/L8)))</f>
        <v/>
      </c>
      <c r="P8" s="4">
        <f>IF(ISBLANK(G8),"not reported",IF(R8&lt;&gt;"ok",R8,IF(L8=0,"not calculable",M8/L8)))</f>
        <v/>
      </c>
      <c r="Q8" s="4">
        <f>IF(ISBLANK(I8),"not reported",IF(R8&lt;&gt;"ok",R8,IF(OR(NOT(ISNUMBER(I8)),I8&lt;0,I8&lt;&gt;INT(I8)),"invalid units",IF(I8=0,"not calculable",M8/I8))))</f>
        <v/>
      </c>
      <c r="R8">
        <f>IF(ISBLANK(G8),"ok",IF(OR(NOT(ISNUMBER(G8)),G8&lt;0,G8&lt;&gt;INT(G8)),"invalid gross signings",IF(ISBLANK(H8),"reversals not reported",IF(OR(NOT(ISNUMBER(H8)),H8&lt;0,H8&lt;&gt;INT(H8),H8&gt;G8),"invalid reversals","ok"))))</f>
        <v/>
      </c>
    </row>
    <row r="10">
      <c r="A10" t="inlineStr">
        <is>
          <t>Rules: blank gross signings = not reported (never zero). Zero net signings = not calculable. Blank reversals = not reported (enter 0 if none). Negative, non-integer or reversals &gt; gross = invalid input; no cost KPI is produced. Compare cohorts only at equal age.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Reversal date</t>
        </is>
      </c>
      <c r="B1" t="inlineStr">
        <is>
          <t>Agreement ID</t>
        </is>
      </c>
      <c r="C1" t="inlineStr">
        <is>
          <t>Original cohort</t>
        </is>
      </c>
      <c r="D1" t="inlineStr">
        <is>
          <t>Effect on cohort net</t>
        </is>
      </c>
      <c r="E1" t="inlineStr">
        <is>
          <t>Effect on period activity</t>
        </is>
      </c>
      <c r="F1" t="inlineStr">
        <is>
          <t>Flag</t>
        </is>
      </c>
    </row>
    <row r="2">
      <c r="A2" t="inlineStr">
        <is>
          <t>2026-08-12</t>
        </is>
      </c>
      <c r="B2" t="inlineStr">
        <is>
          <t>AGR-0207</t>
        </is>
      </c>
      <c r="C2" t="inlineStr">
        <is>
          <t>2026-02</t>
        </is>
      </c>
      <c r="D2" t="inlineStr">
        <is>
          <t>2026-02 cohort net falls from 2 to 1</t>
        </is>
      </c>
      <c r="E2" t="inlineStr">
        <is>
          <t>Counted as 1 reversal in Aug 2026 activity</t>
        </is>
      </c>
      <c r="F2" t="inlineStr">
        <is>
          <t>FICTIONAL EXAMPLE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Column</t>
        </is>
      </c>
      <c r="B1" t="inlineStr">
        <is>
          <t>Formula pattern (reference text, row n; not executed)</t>
        </is>
      </c>
    </row>
    <row r="2">
      <c r="A2" t="inlineStr">
        <is>
          <t>Input check (R)</t>
        </is>
      </c>
      <c r="B2" t="inlineStr">
        <is>
          <t>IF(ISBLANK(Gn),"ok",IF(OR(NOT(ISNUMBER(Gn)),Gn&lt;0,Gn&lt;&gt;INT(Gn)),"invalid gross signings",IF(ISBLANK(Hn),"reversals not reported",IF(OR(NOT(ISNUMBER(Hn)),Hn&lt;0,Hn&lt;&gt;INT(Hn),Hn&gt;Gn),"invalid reversals","ok"))))</t>
        </is>
      </c>
    </row>
    <row r="3">
      <c r="A3" t="inlineStr">
        <is>
          <t>Net signed agreements (L)</t>
        </is>
      </c>
      <c r="B3" t="inlineStr">
        <is>
          <t>IF(ISBLANK(Gn),"not reported",IF(Rn&lt;&gt;"ok",Rn,Gn-Hn))</t>
        </is>
      </c>
    </row>
    <row r="4">
      <c r="A4" t="inlineStr">
        <is>
          <t>Included cost (M)</t>
        </is>
      </c>
      <c r="B4" t="inlineStr">
        <is>
          <t>Bn+Cn+Dn</t>
        </is>
      </c>
    </row>
    <row r="5">
      <c r="A5" t="inlineStr">
        <is>
          <t>Qualified rate (N)</t>
        </is>
      </c>
      <c r="B5" t="inlineStr">
        <is>
          <t>IF(OR(ISBLANK(En),En=0),"n/a",Fn/En)</t>
        </is>
      </c>
    </row>
    <row r="6">
      <c r="A6" t="inlineStr">
        <is>
          <t>Media cost per signed franchise (O)</t>
        </is>
      </c>
      <c r="B6" t="inlineStr">
        <is>
          <t>IF(ISBLANK(Gn),"not reported",IF(Rn&lt;&gt;"ok",Rn,IF(Ln=0,"not calculable",Bn/Ln)))</t>
        </is>
      </c>
    </row>
    <row r="7">
      <c r="A7" t="inlineStr">
        <is>
          <t>Included cost per signed franchise (P)</t>
        </is>
      </c>
      <c r="B7" t="inlineStr">
        <is>
          <t>IF(ISBLANK(Gn),"not reported",IF(Rn&lt;&gt;"ok",Rn,IF(Ln=0,"not calculable",Mn/Ln)))</t>
        </is>
      </c>
    </row>
    <row r="8">
      <c r="A8" t="inlineStr">
        <is>
          <t>Included cost per awarded unit (Q)</t>
        </is>
      </c>
      <c r="B8" t="inlineStr">
        <is>
          <t>IF(ISBLANK(In),"not reported",IF(Rn&lt;&gt;"ok",Rn,IF(OR(NOT(ISNUMBER(In)),In&lt;0,In&lt;&gt;INT(In)),"invalid units",IF(In=0,"not calculable",Mn/In))))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2026-10-28T17:43:38Z</dcterms:created>
  <dcterms:modified xmlns:dcterms="http://purl.org/dc/terms/" xmlns:xsi="http://www.w3.org/2001/XMLSchema-instance" xsi:type="dcterms:W3CDTF">2026-10-28T17:43:38Z</dcterms:modified>
</cp:coreProperties>
</file>